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akdngva.sharepoint.com/sites/F4L-MERL/Shared Documents/MERL/F4HE Endline Folder/Endline ToRs and Plan/"/>
    </mc:Choice>
  </mc:AlternateContent>
  <xr:revisionPtr revIDLastSave="161" documentId="13_ncr:1_{7B4E7D24-12BC-4E89-BFF0-388DAC02555C}" xr6:coauthVersionLast="47" xr6:coauthVersionMax="47" xr10:uidLastSave="{4CD9D1DB-B919-43DB-9B54-B1502C1A73B5}"/>
  <bookViews>
    <workbookView xWindow="-120" yWindow="-120" windowWidth="29040" windowHeight="15840" xr2:uid="{152D5022-7FDE-47C8-8A6C-5750628DF339}"/>
  </bookViews>
  <sheets>
    <sheet name="Sheet1" sheetId="1" r:id="rId1"/>
  </sheets>
  <definedNames>
    <definedName name="_xlnm._FilterDatabase" localSheetId="0" hidden="1">Sheet1!$A$5:$C$15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1" i="1" l="1"/>
  <c r="AP12" i="1"/>
  <c r="AL12" i="1"/>
  <c r="AK12" i="1"/>
  <c r="AJ12" i="1"/>
  <c r="AG12" i="1"/>
  <c r="AD12" i="1"/>
  <c r="Z12" i="1"/>
  <c r="Y12" i="1"/>
  <c r="X12" i="1"/>
  <c r="U12" i="1"/>
  <c r="R12" i="1"/>
  <c r="N12" i="1"/>
  <c r="M12" i="1"/>
  <c r="L12" i="1"/>
  <c r="F12" i="1"/>
  <c r="AP11" i="1"/>
  <c r="AL11" i="1"/>
  <c r="AK11" i="1"/>
  <c r="AJ11" i="1"/>
  <c r="AG11" i="1"/>
  <c r="Z11" i="1"/>
  <c r="Y11" i="1"/>
  <c r="U11" i="1"/>
  <c r="R11" i="1"/>
  <c r="AA11" i="1" s="1"/>
  <c r="N11" i="1"/>
  <c r="M11" i="1"/>
  <c r="L11" i="1"/>
  <c r="AM13" i="1"/>
  <c r="AM10" i="1"/>
  <c r="F11" i="1"/>
  <c r="AP9" i="1"/>
  <c r="O9" i="1"/>
  <c r="I9" i="1"/>
  <c r="F9" i="1"/>
  <c r="AP8" i="1"/>
  <c r="N8" i="1"/>
  <c r="M8" i="1"/>
  <c r="I8" i="1"/>
  <c r="F8" i="1"/>
  <c r="O12" i="1" l="1"/>
  <c r="AM11" i="1"/>
  <c r="O11" i="1"/>
  <c r="AA12" i="1"/>
  <c r="AM12" i="1"/>
  <c r="O8" i="1"/>
</calcChain>
</file>

<file path=xl/sharedStrings.xml><?xml version="1.0" encoding="utf-8"?>
<sst xmlns="http://schemas.openxmlformats.org/spreadsheetml/2006/main" count="351" uniqueCount="86">
  <si>
    <t>F4HE Endline Study: Indicator Grouping and Sampling Matrix</t>
  </si>
  <si>
    <t>Target Sample</t>
  </si>
  <si>
    <t>Sampling procedures, remarks</t>
  </si>
  <si>
    <t>Afghanistan</t>
  </si>
  <si>
    <t>Kyrgyzstan</t>
  </si>
  <si>
    <t>Pakistan</t>
  </si>
  <si>
    <t>Tajikistan</t>
  </si>
  <si>
    <t>Badakhshan</t>
  </si>
  <si>
    <t>Baghlan</t>
  </si>
  <si>
    <t>Bamyan</t>
  </si>
  <si>
    <t>Total</t>
  </si>
  <si>
    <t>Naryn</t>
  </si>
  <si>
    <t>Osh</t>
  </si>
  <si>
    <t>Jalalabad</t>
  </si>
  <si>
    <t>Gilgit</t>
  </si>
  <si>
    <t>Baltistan</t>
  </si>
  <si>
    <t>Chitral</t>
  </si>
  <si>
    <t>GBAO</t>
  </si>
  <si>
    <t>Tool</t>
  </si>
  <si>
    <t>Indicators Captured</t>
  </si>
  <si>
    <t>Sampling Unit</t>
  </si>
  <si>
    <t>M</t>
  </si>
  <si>
    <t>F</t>
  </si>
  <si>
    <t>Household Survey</t>
  </si>
  <si>
    <t>1) Indicator 1: % of live births attended by skilled health personnel (by age group, geography)
2) Indicator 2: % of currently married women of reproductive age who are using modern methods of family planning (by age group, geography)
3) Indicator 3: % of adolescents demonstrating signs of healthy adolescence (by gender, geography)
4) Indicator 4: % of children reached by ECD interventions who meet age-appropriate developmental standards (cognitive, language, social, emotional and physical) (by gender, age group, geography)
5) Indicator 5: Prevalence of insufficiently physically active ever-married women of reproductive age and adolescents (defined as less than 60 minutes of moderate to vigorous intensity activity daily) (by gender, age group, geography)
6) Indicator 6: Prevalence of current tobacco use among ever married women of reproductive age and adolescent (by gender, age group, geography)
7) Indicator 7: % of ever-married women aged 40 years and above reported to mammography during the last 3 years (by geography)
8) Indicator 11: % of ever married women of reproductive age and adolescent girls who made decisions alone or jointly on matters related to family planning, child health and use of health, SRH and ECD services (by age group, geography, decision areas)
9) Indicator 12: % of fathers engaged in children’s caregiving and responsibilities as indicated by women of reproductive age (by geography)
10) Indicator 16: % of ever married women of reproductive age and adolescents who have sought counselling for mental health issues in the last 3 years (by age group, gender, geography)
11) Indicator 27: % of women of reproductive age (with child 0-59 months) who are satisfied with their access to early childhood development services (age group and geography)
12) Indicator 30: % of ever married women of reproductive age, girls and boys who demonstrate improved knowledge towards key gender equality topics and issues including SRHR (by gender, age group, geography)
13) Indicator 31: % of mothers (with children aged 24-59) who demonstrated improved knowledge, attitude and practice regarding ECD (by age group, geography)
14) Indicator 32: % of ever married women of reproductive age and adolescents who reported about mental health issues (by age group, gender, geography
15) Indicator 33: % of ever married WRAs who reported knowing self-examination for breast cancer (by geography)
16) Indicator 34: % of women 30-49 who are aware that screening exists for cervical cancer (by geography)</t>
  </si>
  <si>
    <t>Household</t>
  </si>
  <si>
    <t>NA</t>
  </si>
  <si>
    <t xml:space="preserve">Selection of households will be carried out using two-stage randomized cluster sampling. The Primary Sampling Units (PSUs) will be the villages (clusters) in target regions, while the Secondary Sampling Units (SSUs) will be households. Based on the sample size, villages will be randomly selected from an available list of villages in target areas (Afghanistan 108, Kyrgyzstan 65, Pakistan 172, Tajikistan 68), followed by a fresh line listing activity to identify eligible households. An eligible household is one that has at least one mother-baby pair, i.e., an ever-married woman aged 15-49 years with at least one biological child aged 0-59 months, while adolescent girls and boys will enrolled through opportunistic sampling. Number of households per PSU will be determined by dividing total number of households sampled by total number of PSU (villages) and rounding-off to upper digit.  </t>
  </si>
  <si>
    <t>Teach ECE classroom observation</t>
  </si>
  <si>
    <t xml:space="preserve">1) Indicator 9: % of ECD facilities with contextually relevant and age-appropriate teaching and learning resources (by geography)
2) Indicator 25: % of AKF-supported ECD centers meeting the minimum quality and secure learning environment standards (by geography) </t>
  </si>
  <si>
    <t>ECD centres </t>
  </si>
  <si>
    <t>Phase - I: 34
Phase-II: 16</t>
  </si>
  <si>
    <t>Phase-I: 0
Phase-II: 23</t>
  </si>
  <si>
    <t>Phase-I: 23
Phase-II: 26</t>
  </si>
  <si>
    <t>Phase-I: 57
Phase-II: 65</t>
  </si>
  <si>
    <t xml:space="preserve">Although the total number of ECD centres sampled at endline sample will be equal to the number of ECD centres reached at baseline, to reduce sampling bias, ECD centres will be selected randomly in each geography, unlike annual outcome assessments where the same ECDs which were assessed at baseline were assessed over the time. </t>
  </si>
  <si>
    <t>Teach ECE classroom observation and educators survey</t>
  </si>
  <si>
    <r>
      <t>Indicator 19: % of supported ECD staff (government or community health workers, pre-school teachers and others) with improved knowledge, attitudes and practices regarding ECD (by gender, geography)</t>
    </r>
    <r>
      <rPr>
        <sz val="11"/>
        <color rgb="FFFFFFFF"/>
        <rFont val="Times New Roman"/>
        <family val="1"/>
      </rPr>
      <t> </t>
    </r>
  </si>
  <si>
    <t>ECD centres staff</t>
  </si>
  <si>
    <t>Phase -I: 34
Phase-II: 16</t>
  </si>
  <si>
    <t>Phase -I: 68
Phase-II: 32</t>
  </si>
  <si>
    <t>Phase -I: 0
Phase-II: 23</t>
  </si>
  <si>
    <t>Phase-I: 0
Phase-II: 46</t>
  </si>
  <si>
    <t>Phase -I: 23
Phase-II: 26</t>
  </si>
  <si>
    <t>Phase-I: 46
Phase-II: 52</t>
  </si>
  <si>
    <t>Phase -I: 57
Phase-II: 65</t>
  </si>
  <si>
    <t>Phase-I: 114
Phase-II: 130</t>
  </si>
  <si>
    <t>2 per ECD facility or number reached at baseline (whichever is greater). Selected using a random sampling technique if more staff are present. Gender breakdown is an estimate and may be revised based on actual genders of staff present during assessment.</t>
  </si>
  <si>
    <t>ECD Client Exit Interview</t>
  </si>
  <si>
    <t>Indicator 10a: Level of client satisfaction with the quality of AKF-supported early learning and ECD services (by gender)</t>
  </si>
  <si>
    <t>ECD Clients</t>
  </si>
  <si>
    <t>Phase -I: 85
Phase-II: 40</t>
  </si>
  <si>
    <t>Phase -I: 170
Phase-II: 80</t>
  </si>
  <si>
    <t>Phase -I: 0
Phase-II: 57</t>
  </si>
  <si>
    <t>Phase -I: 0
Phase-II: 58</t>
  </si>
  <si>
    <t>Phase-I: 0
Phase-II: 115</t>
  </si>
  <si>
    <t>Phase -I: 58
Phase-II: 65</t>
  </si>
  <si>
    <t>Phase-I: 115
Phase-II: 130</t>
  </si>
  <si>
    <t>Phase -I: 142
Phase-II: 162</t>
  </si>
  <si>
    <t>Phase -I: 143
Phase-II: 163</t>
  </si>
  <si>
    <t>Phase-I: 285
Phase-II: 325</t>
  </si>
  <si>
    <t>5 per ECD centre or number reached at baseline (whichever is greater). Selected using a random sampling technique if more clients are present. Gender breakdown is an estimate and may be revised based on actual genders of clients present during assessment.</t>
  </si>
  <si>
    <t>Health Facility Assessment - Section 2: Facility Assessment Checklist  </t>
  </si>
  <si>
    <t>1) Indicator 8: % of health institutions and facilities that are gender responsive and adolescent/child responsive as per standards (by facility type (gender-responsive and adolescent friendly), and geography) 
2) Indicator 22: % of AKF supported health facilities that implement quality assurance (by geography) 
3) Indicator 23: % of AKF-supported health facilities with effective management systems in place (by geography) - Immediate outcome 
4) Indicator 24: % of AKF-supported health facilities with at least 3 modern family planning contraception methods on the day of the assessment (by geography)</t>
  </si>
  <si>
    <t>Health Facilities</t>
  </si>
  <si>
    <t xml:space="preserve">Number of health facilities reached at baseline will be equal to number of health facililities reached at endline. However, to reduce sampling bias, HFs will be selected randomly in each geography out of total targeted HFs under F4hE, unlike annual outcome assessments where the same HFs were assessed at baseline were assessed over the time. </t>
  </si>
  <si>
    <t>Health Facility Assessment: Section 1 - KAP of Health Staff</t>
  </si>
  <si>
    <t xml:space="preserve">Indicator 20: % of health workers in project geographies with appropriate knowledge, attitudes and practices related to gender-responsive and respectful health service delivery (by gender, geography) 
</t>
  </si>
  <si>
    <t>Healthcare Staff</t>
  </si>
  <si>
    <t>2 per Health Facility or number reached at baseline (whichever is greater). Selected using a random sampling technique if more than 2 staff are present. Gender breakdown is an estimate and may be revised based on actual genders of staff present during assessment.</t>
  </si>
  <si>
    <t>Health Facility Assessment - Section 3: Client Exit Interview  </t>
  </si>
  <si>
    <t xml:space="preserve">Indicator 26: % of clients who are satisfied with their access to health services, including SRHR and family planning (by gender, age, geography) </t>
  </si>
  <si>
    <t>Health Facility Clients</t>
  </si>
  <si>
    <t>15 per health facility or number reached at baseline (whichever is greater). Selected using a random sampling technique if more clients are present. Gender breakdown is an estimate and may be revised based on actual genders of clients present during assessment.</t>
  </si>
  <si>
    <t>Government Performance Index</t>
  </si>
  <si>
    <t xml:space="preserve">Indicator 21: % of AKF-supported government agencies with improved performance (by geography) </t>
  </si>
  <si>
    <t>Agencies (Heads to be interviewed)</t>
  </si>
  <si>
    <t>All agencies assessed during baseline</t>
  </si>
  <si>
    <t>F4HE MERL System Assessment Tool</t>
  </si>
  <si>
    <t>Indicator 35: Functionality of feminist MERL system, according to key criteria, on a scale 1-5 (by geography) </t>
  </si>
  <si>
    <t>MERL System</t>
  </si>
  <si>
    <t>Country MERL system</t>
  </si>
  <si>
    <t>ECD Enrollment Data Collection Tool</t>
  </si>
  <si>
    <t>Indicator 15: # of children reached through center-based early learning spaces (pre-schools, government centers, community centers, parenting/caregiver groups) (by geography, gender, age group)</t>
  </si>
  <si>
    <t>Children (0-6)</t>
  </si>
  <si>
    <t>Collect Data from all AKF supported ECD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</si>
</sst>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rgb="FF000000"/>
      <name val="Times New Roman"/>
      <family val="1"/>
    </font>
    <font>
      <sz val="10"/>
      <color rgb="FF000000"/>
      <name val="Times New Roman"/>
      <family val="1"/>
    </font>
    <font>
      <b/>
      <sz val="12"/>
      <color rgb="FF000000"/>
      <name val="Times New Roman"/>
      <family val="1"/>
    </font>
    <font>
      <b/>
      <sz val="10"/>
      <color rgb="FF000000"/>
      <name val="Times New Roman"/>
      <family val="1"/>
    </font>
    <font>
      <sz val="12"/>
      <color rgb="FF000000"/>
      <name val="Times New Roman"/>
      <family val="1"/>
    </font>
    <font>
      <sz val="11"/>
      <color rgb="FF000000"/>
      <name val="Times New Roman"/>
      <family val="1"/>
    </font>
    <font>
      <sz val="11"/>
      <name val="Times New Roman"/>
      <family val="1"/>
    </font>
    <font>
      <sz val="11"/>
      <color rgb="FFFFFFFF"/>
      <name val="Times New Roman"/>
      <family val="1"/>
    </font>
  </fonts>
  <fills count="15">
    <fill>
      <patternFill patternType="none"/>
    </fill>
    <fill>
      <patternFill patternType="gray125"/>
    </fill>
    <fill>
      <patternFill patternType="solid">
        <fgColor rgb="FFE2EFDA"/>
        <bgColor rgb="FF000000"/>
      </patternFill>
    </fill>
    <fill>
      <patternFill patternType="solid">
        <fgColor rgb="FFDDEBF7"/>
        <bgColor rgb="FF000000"/>
      </patternFill>
    </fill>
    <fill>
      <patternFill patternType="solid">
        <fgColor rgb="FFFCE4D6"/>
        <bgColor rgb="FF000000"/>
      </patternFill>
    </fill>
    <fill>
      <patternFill patternType="solid">
        <fgColor rgb="FFEDEDED"/>
        <bgColor rgb="FF000000"/>
      </patternFill>
    </fill>
    <fill>
      <patternFill patternType="solid">
        <fgColor rgb="FFC6E0B4"/>
        <bgColor rgb="FF000000"/>
      </patternFill>
    </fill>
    <fill>
      <patternFill patternType="solid">
        <fgColor rgb="FFA9D08E"/>
        <bgColor rgb="FF000000"/>
      </patternFill>
    </fill>
    <fill>
      <patternFill patternType="solid">
        <fgColor rgb="FFBDD7EE"/>
        <bgColor rgb="FF000000"/>
      </patternFill>
    </fill>
    <fill>
      <patternFill patternType="solid">
        <fgColor rgb="FF9BC2E6"/>
        <bgColor rgb="FF000000"/>
      </patternFill>
    </fill>
    <fill>
      <patternFill patternType="solid">
        <fgColor rgb="FFF8CBAD"/>
        <bgColor rgb="FF000000"/>
      </patternFill>
    </fill>
    <fill>
      <patternFill patternType="solid">
        <fgColor rgb="FFF4B084"/>
        <bgColor rgb="FF000000"/>
      </patternFill>
    </fill>
    <fill>
      <patternFill patternType="solid">
        <fgColor rgb="FFDBDBDB"/>
        <bgColor rgb="FF000000"/>
      </patternFill>
    </fill>
    <fill>
      <patternFill patternType="solid">
        <fgColor rgb="FFFFD966"/>
        <bgColor rgb="FF000000"/>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s>
  <cellStyleXfs count="1">
    <xf numFmtId="0" fontId="0" fillId="0" borderId="0"/>
  </cellStyleXfs>
  <cellXfs count="51">
    <xf numFmtId="0" fontId="0" fillId="0" borderId="0" xfId="0"/>
    <xf numFmtId="0" fontId="2" fillId="0" borderId="0" xfId="0" applyFont="1"/>
    <xf numFmtId="0" fontId="4" fillId="0" borderId="0" xfId="0" applyFont="1"/>
    <xf numFmtId="0" fontId="7" fillId="0" borderId="1" xfId="0" applyFont="1" applyBorder="1" applyAlignment="1">
      <alignment horizontal="left" vertical="center" wrapText="1"/>
    </xf>
    <xf numFmtId="0" fontId="0" fillId="0" borderId="0" xfId="0" applyAlignment="1">
      <alignment wrapText="1"/>
    </xf>
    <xf numFmtId="0" fontId="6" fillId="0" borderId="1" xfId="0" applyFont="1" applyBorder="1" applyAlignment="1">
      <alignment vertical="center" wrapText="1"/>
    </xf>
    <xf numFmtId="0" fontId="6" fillId="13" borderId="1" xfId="0" applyFont="1" applyFill="1" applyBorder="1" applyAlignment="1">
      <alignment horizontal="left" vertical="center" wrapText="1"/>
    </xf>
    <xf numFmtId="0" fontId="3" fillId="0" borderId="2" xfId="0" applyFont="1" applyBorder="1" applyAlignment="1">
      <alignment vertical="center" wrapText="1"/>
    </xf>
    <xf numFmtId="0" fontId="5" fillId="0" borderId="2" xfId="0" applyFont="1" applyBorder="1" applyAlignment="1">
      <alignment vertical="center" wrapText="1"/>
    </xf>
    <xf numFmtId="0" fontId="7" fillId="0" borderId="2" xfId="0" applyFont="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vertical="center" wrapText="1"/>
    </xf>
    <xf numFmtId="0" fontId="5" fillId="2"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5" fillId="4" borderId="1" xfId="0" applyFont="1" applyFill="1" applyBorder="1" applyAlignment="1">
      <alignment horizontal="center" vertical="center"/>
    </xf>
    <xf numFmtId="0" fontId="4"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0" fillId="0" borderId="0" xfId="0" applyAlignment="1">
      <alignment horizontal="center" vertical="center"/>
    </xf>
    <xf numFmtId="0" fontId="3" fillId="10" borderId="1" xfId="0" applyFont="1" applyFill="1" applyBorder="1" applyAlignment="1">
      <alignment horizontal="center" vertical="center"/>
    </xf>
    <xf numFmtId="0" fontId="3" fillId="11" borderId="1" xfId="0" applyFont="1" applyFill="1" applyBorder="1" applyAlignment="1">
      <alignment horizontal="center" vertical="center"/>
    </xf>
    <xf numFmtId="0" fontId="5" fillId="5" borderId="1" xfId="0" applyFont="1" applyFill="1" applyBorder="1" applyAlignment="1">
      <alignment horizontal="center" vertical="center"/>
    </xf>
    <xf numFmtId="0" fontId="3" fillId="1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4" borderId="5" xfId="0" applyFont="1" applyFill="1" applyBorder="1" applyAlignment="1">
      <alignment horizontal="center"/>
    </xf>
    <xf numFmtId="0" fontId="5" fillId="4" borderId="6" xfId="0" applyFont="1" applyFill="1" applyBorder="1" applyAlignment="1">
      <alignment horizontal="center"/>
    </xf>
    <xf numFmtId="0" fontId="5" fillId="4" borderId="7" xfId="0" applyFont="1" applyFill="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8" xfId="0" applyFont="1" applyBorder="1" applyAlignment="1">
      <alignment horizontal="left"/>
    </xf>
    <xf numFmtId="0" fontId="1" fillId="0" borderId="9" xfId="0" applyFont="1" applyBorder="1" applyAlignment="1">
      <alignment horizontal="left"/>
    </xf>
    <xf numFmtId="0" fontId="3" fillId="14" borderId="5" xfId="0" applyFont="1" applyFill="1" applyBorder="1" applyAlignment="1">
      <alignment horizontal="center"/>
    </xf>
    <xf numFmtId="0" fontId="3" fillId="14" borderId="6"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49346-A516-458D-AE8E-08EF555ABF23}">
  <dimension ref="A1:AS15"/>
  <sheetViews>
    <sheetView tabSelected="1" zoomScaleNormal="100" zoomScaleSheetLayoutView="40" workbookViewId="0">
      <pane xSplit="3" ySplit="5" topLeftCell="Y7" activePane="bottomRight" state="frozenSplit"/>
      <selection pane="topRight" activeCell="D1" sqref="D1"/>
      <selection pane="bottomLeft" activeCell="A6" sqref="A6"/>
      <selection pane="bottomRight" activeCell="B6" sqref="B6"/>
    </sheetView>
  </sheetViews>
  <sheetFormatPr defaultRowHeight="15" x14ac:dyDescent="0.25"/>
  <cols>
    <col min="1" max="1" width="17.7109375" style="4" customWidth="1"/>
    <col min="2" max="2" width="69.42578125" style="4" customWidth="1"/>
    <col min="3" max="3" width="10.28515625" style="4" customWidth="1"/>
    <col min="4" max="5" width="4.28515625" style="21" bestFit="1" customWidth="1"/>
    <col min="6" max="6" width="6" style="21" bestFit="1" customWidth="1"/>
    <col min="7" max="8" width="4.28515625" style="21" bestFit="1" customWidth="1"/>
    <col min="9" max="9" width="6" style="21" bestFit="1" customWidth="1"/>
    <col min="10" max="11" width="4.28515625" style="21" bestFit="1" customWidth="1"/>
    <col min="12" max="12" width="6" style="21" bestFit="1" customWidth="1"/>
    <col min="13" max="14" width="4.42578125" style="21" bestFit="1" customWidth="1"/>
    <col min="15" max="15" width="6" style="21" bestFit="1" customWidth="1"/>
    <col min="16" max="17" width="4.28515625" style="21" bestFit="1" customWidth="1"/>
    <col min="18" max="18" width="6" style="21" bestFit="1" customWidth="1"/>
    <col min="19" max="20" width="4.28515625" style="21" bestFit="1" customWidth="1"/>
    <col min="21" max="21" width="6" style="21" bestFit="1" customWidth="1"/>
    <col min="22" max="23" width="4.28515625" style="21" bestFit="1" customWidth="1"/>
    <col min="24" max="24" width="6" style="21" bestFit="1" customWidth="1"/>
    <col min="25" max="26" width="4.42578125" style="21" bestFit="1" customWidth="1"/>
    <col min="27" max="27" width="6" style="21" bestFit="1" customWidth="1"/>
    <col min="28" max="28" width="6" style="21" customWidth="1"/>
    <col min="29" max="29" width="6.28515625" style="21" customWidth="1"/>
    <col min="30" max="30" width="9" style="21" customWidth="1"/>
    <col min="31" max="32" width="5.5703125" style="21" customWidth="1"/>
    <col min="33" max="33" width="8.5703125" style="21" customWidth="1"/>
    <col min="34" max="34" width="6.140625" style="21" customWidth="1"/>
    <col min="35" max="35" width="5.85546875" style="21" customWidth="1"/>
    <col min="36" max="36" width="6" style="21" bestFit="1" customWidth="1"/>
    <col min="37" max="37" width="6.140625" style="21" customWidth="1"/>
    <col min="38" max="38" width="6.5703125" style="21" customWidth="1"/>
    <col min="39" max="39" width="8.7109375" style="21" customWidth="1"/>
    <col min="40" max="41" width="4.42578125" style="21" bestFit="1" customWidth="1"/>
    <col min="42" max="42" width="6" style="21" bestFit="1" customWidth="1"/>
    <col min="43" max="43" width="56.140625" style="4" customWidth="1"/>
  </cols>
  <sheetData>
    <row r="1" spans="1:45" ht="17.45" customHeight="1" x14ac:dyDescent="0.3">
      <c r="A1" s="44" t="s">
        <v>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1"/>
      <c r="AS1" s="1"/>
    </row>
    <row r="2" spans="1:45" ht="28.5" customHeight="1" x14ac:dyDescent="0.25">
      <c r="A2" s="41"/>
      <c r="B2" s="41"/>
      <c r="C2" s="41"/>
      <c r="D2" s="46" t="s">
        <v>1</v>
      </c>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1" t="s">
        <v>2</v>
      </c>
      <c r="AR2" s="2"/>
      <c r="AS2" s="1"/>
    </row>
    <row r="3" spans="1:45" ht="15.6" customHeight="1" x14ac:dyDescent="0.25">
      <c r="A3" s="42"/>
      <c r="B3" s="42"/>
      <c r="C3" s="42"/>
      <c r="D3" s="26" t="s">
        <v>3</v>
      </c>
      <c r="E3" s="27"/>
      <c r="F3" s="27"/>
      <c r="G3" s="27"/>
      <c r="H3" s="27"/>
      <c r="I3" s="27"/>
      <c r="J3" s="27"/>
      <c r="K3" s="27"/>
      <c r="L3" s="27"/>
      <c r="M3" s="27"/>
      <c r="N3" s="27"/>
      <c r="O3" s="28"/>
      <c r="P3" s="48" t="s">
        <v>4</v>
      </c>
      <c r="Q3" s="49"/>
      <c r="R3" s="49"/>
      <c r="S3" s="49"/>
      <c r="T3" s="49"/>
      <c r="U3" s="49"/>
      <c r="V3" s="49"/>
      <c r="W3" s="49"/>
      <c r="X3" s="49"/>
      <c r="Y3" s="49"/>
      <c r="Z3" s="49"/>
      <c r="AA3" s="50"/>
      <c r="AB3" s="38" t="s">
        <v>5</v>
      </c>
      <c r="AC3" s="39"/>
      <c r="AD3" s="39"/>
      <c r="AE3" s="39"/>
      <c r="AF3" s="39"/>
      <c r="AG3" s="39"/>
      <c r="AH3" s="39"/>
      <c r="AI3" s="39"/>
      <c r="AJ3" s="39"/>
      <c r="AK3" s="39"/>
      <c r="AL3" s="39"/>
      <c r="AM3" s="40"/>
      <c r="AN3" s="35" t="s">
        <v>6</v>
      </c>
      <c r="AO3" s="36"/>
      <c r="AP3" s="36"/>
      <c r="AQ3" s="42"/>
      <c r="AR3" s="1"/>
      <c r="AS3" s="1"/>
    </row>
    <row r="4" spans="1:45" ht="15.6" customHeight="1" x14ac:dyDescent="0.25">
      <c r="A4" s="43"/>
      <c r="B4" s="43"/>
      <c r="C4" s="43"/>
      <c r="D4" s="26" t="s">
        <v>7</v>
      </c>
      <c r="E4" s="27"/>
      <c r="F4" s="28"/>
      <c r="G4" s="26" t="s">
        <v>8</v>
      </c>
      <c r="H4" s="27"/>
      <c r="I4" s="28"/>
      <c r="J4" s="26" t="s">
        <v>9</v>
      </c>
      <c r="K4" s="27"/>
      <c r="L4" s="28"/>
      <c r="M4" s="26" t="s">
        <v>10</v>
      </c>
      <c r="N4" s="27"/>
      <c r="O4" s="28"/>
      <c r="P4" s="29" t="s">
        <v>11</v>
      </c>
      <c r="Q4" s="30"/>
      <c r="R4" s="31"/>
      <c r="S4" s="48" t="s">
        <v>12</v>
      </c>
      <c r="T4" s="49"/>
      <c r="U4" s="50"/>
      <c r="V4" s="29" t="s">
        <v>13</v>
      </c>
      <c r="W4" s="30"/>
      <c r="X4" s="31"/>
      <c r="Y4" s="29" t="s">
        <v>10</v>
      </c>
      <c r="Z4" s="30"/>
      <c r="AA4" s="31"/>
      <c r="AB4" s="32" t="s">
        <v>14</v>
      </c>
      <c r="AC4" s="33"/>
      <c r="AD4" s="34"/>
      <c r="AE4" s="38" t="s">
        <v>15</v>
      </c>
      <c r="AF4" s="39"/>
      <c r="AG4" s="40"/>
      <c r="AH4" s="32" t="s">
        <v>16</v>
      </c>
      <c r="AI4" s="33"/>
      <c r="AJ4" s="34"/>
      <c r="AK4" s="32" t="s">
        <v>10</v>
      </c>
      <c r="AL4" s="33"/>
      <c r="AM4" s="34"/>
      <c r="AN4" s="35" t="s">
        <v>17</v>
      </c>
      <c r="AO4" s="36"/>
      <c r="AP4" s="37"/>
      <c r="AQ4" s="42"/>
      <c r="AR4" s="1"/>
      <c r="AS4" s="1"/>
    </row>
    <row r="5" spans="1:45" ht="31.5" x14ac:dyDescent="0.25">
      <c r="A5" s="7" t="s">
        <v>18</v>
      </c>
      <c r="B5" s="7" t="s">
        <v>19</v>
      </c>
      <c r="C5" s="7" t="s">
        <v>20</v>
      </c>
      <c r="D5" s="12" t="s">
        <v>21</v>
      </c>
      <c r="E5" s="12" t="s">
        <v>22</v>
      </c>
      <c r="F5" s="13" t="s">
        <v>10</v>
      </c>
      <c r="G5" s="12" t="s">
        <v>21</v>
      </c>
      <c r="H5" s="12" t="s">
        <v>22</v>
      </c>
      <c r="I5" s="13" t="s">
        <v>10</v>
      </c>
      <c r="J5" s="12" t="s">
        <v>21</v>
      </c>
      <c r="K5" s="12" t="s">
        <v>22</v>
      </c>
      <c r="L5" s="14" t="s">
        <v>10</v>
      </c>
      <c r="M5" s="12" t="s">
        <v>21</v>
      </c>
      <c r="N5" s="12" t="s">
        <v>22</v>
      </c>
      <c r="O5" s="14" t="s">
        <v>10</v>
      </c>
      <c r="P5" s="15" t="s">
        <v>21</v>
      </c>
      <c r="Q5" s="15" t="s">
        <v>22</v>
      </c>
      <c r="R5" s="16" t="s">
        <v>10</v>
      </c>
      <c r="S5" s="15" t="s">
        <v>21</v>
      </c>
      <c r="T5" s="15" t="s">
        <v>22</v>
      </c>
      <c r="U5" s="16" t="s">
        <v>10</v>
      </c>
      <c r="V5" s="15" t="s">
        <v>21</v>
      </c>
      <c r="W5" s="15" t="s">
        <v>22</v>
      </c>
      <c r="X5" s="17" t="s">
        <v>10</v>
      </c>
      <c r="Y5" s="15" t="s">
        <v>21</v>
      </c>
      <c r="Z5" s="15" t="s">
        <v>22</v>
      </c>
      <c r="AA5" s="17" t="s">
        <v>10</v>
      </c>
      <c r="AB5" s="18" t="s">
        <v>21</v>
      </c>
      <c r="AC5" s="18" t="s">
        <v>22</v>
      </c>
      <c r="AD5" s="22" t="s">
        <v>10</v>
      </c>
      <c r="AE5" s="18" t="s">
        <v>21</v>
      </c>
      <c r="AF5" s="18" t="s">
        <v>22</v>
      </c>
      <c r="AG5" s="22" t="s">
        <v>10</v>
      </c>
      <c r="AH5" s="18" t="s">
        <v>21</v>
      </c>
      <c r="AI5" s="18" t="s">
        <v>22</v>
      </c>
      <c r="AJ5" s="22" t="s">
        <v>10</v>
      </c>
      <c r="AK5" s="18" t="s">
        <v>21</v>
      </c>
      <c r="AL5" s="18" t="s">
        <v>22</v>
      </c>
      <c r="AM5" s="23" t="s">
        <v>10</v>
      </c>
      <c r="AN5" s="24" t="s">
        <v>21</v>
      </c>
      <c r="AO5" s="24" t="s">
        <v>22</v>
      </c>
      <c r="AP5" s="25" t="s">
        <v>10</v>
      </c>
      <c r="AQ5" s="43"/>
      <c r="AR5" s="1"/>
      <c r="AS5" s="1"/>
    </row>
    <row r="6" spans="1:45" ht="409.5" x14ac:dyDescent="0.25">
      <c r="A6" s="8" t="s">
        <v>23</v>
      </c>
      <c r="B6" s="8" t="s">
        <v>24</v>
      </c>
      <c r="C6" s="10" t="s">
        <v>25</v>
      </c>
      <c r="D6" s="12" t="s">
        <v>26</v>
      </c>
      <c r="E6" s="12" t="s">
        <v>26</v>
      </c>
      <c r="F6" s="13">
        <v>309</v>
      </c>
      <c r="G6" s="12" t="s">
        <v>26</v>
      </c>
      <c r="H6" s="12" t="s">
        <v>26</v>
      </c>
      <c r="I6" s="13">
        <v>547</v>
      </c>
      <c r="J6" s="12" t="s">
        <v>26</v>
      </c>
      <c r="K6" s="12" t="s">
        <v>26</v>
      </c>
      <c r="L6" s="14">
        <v>606</v>
      </c>
      <c r="M6" s="12" t="s">
        <v>26</v>
      </c>
      <c r="N6" s="12" t="s">
        <v>26</v>
      </c>
      <c r="O6" s="14">
        <v>1462</v>
      </c>
      <c r="P6" s="15" t="s">
        <v>26</v>
      </c>
      <c r="Q6" s="15" t="s">
        <v>26</v>
      </c>
      <c r="R6" s="16">
        <v>394</v>
      </c>
      <c r="S6" s="15" t="s">
        <v>26</v>
      </c>
      <c r="T6" s="15" t="s">
        <v>26</v>
      </c>
      <c r="U6" s="16">
        <v>515</v>
      </c>
      <c r="V6" s="15" t="s">
        <v>26</v>
      </c>
      <c r="W6" s="15" t="s">
        <v>26</v>
      </c>
      <c r="X6" s="17">
        <v>229</v>
      </c>
      <c r="Y6" s="15" t="s">
        <v>26</v>
      </c>
      <c r="Z6" s="15" t="s">
        <v>26</v>
      </c>
      <c r="AA6" s="17">
        <v>1138</v>
      </c>
      <c r="AB6" s="18" t="s">
        <v>26</v>
      </c>
      <c r="AC6" s="18" t="s">
        <v>26</v>
      </c>
      <c r="AD6" s="22">
        <v>912</v>
      </c>
      <c r="AE6" s="18" t="s">
        <v>26</v>
      </c>
      <c r="AF6" s="18" t="s">
        <v>26</v>
      </c>
      <c r="AG6" s="22">
        <v>783</v>
      </c>
      <c r="AH6" s="18" t="s">
        <v>26</v>
      </c>
      <c r="AI6" s="18" t="s">
        <v>26</v>
      </c>
      <c r="AJ6" s="22">
        <v>785</v>
      </c>
      <c r="AK6" s="18" t="s">
        <v>26</v>
      </c>
      <c r="AL6" s="18" t="s">
        <v>26</v>
      </c>
      <c r="AM6" s="23">
        <v>2480</v>
      </c>
      <c r="AN6" s="24" t="s">
        <v>26</v>
      </c>
      <c r="AO6" s="24" t="s">
        <v>26</v>
      </c>
      <c r="AP6" s="25">
        <v>940</v>
      </c>
      <c r="AQ6" s="6" t="s">
        <v>27</v>
      </c>
      <c r="AR6" s="1"/>
      <c r="AS6" s="1"/>
    </row>
    <row r="7" spans="1:45" ht="105" x14ac:dyDescent="0.25">
      <c r="A7" s="5" t="s">
        <v>28</v>
      </c>
      <c r="B7" s="3" t="s">
        <v>29</v>
      </c>
      <c r="C7" s="11" t="s">
        <v>30</v>
      </c>
      <c r="D7" s="12" t="s">
        <v>26</v>
      </c>
      <c r="E7" s="12" t="s">
        <v>26</v>
      </c>
      <c r="F7" s="13">
        <v>5</v>
      </c>
      <c r="G7" s="12" t="s">
        <v>26</v>
      </c>
      <c r="H7" s="12" t="s">
        <v>26</v>
      </c>
      <c r="I7" s="13">
        <v>10</v>
      </c>
      <c r="J7" s="12" t="s">
        <v>26</v>
      </c>
      <c r="K7" s="12" t="s">
        <v>26</v>
      </c>
      <c r="L7" s="14" t="s">
        <v>26</v>
      </c>
      <c r="M7" s="12" t="s">
        <v>26</v>
      </c>
      <c r="N7" s="12" t="s">
        <v>26</v>
      </c>
      <c r="O7" s="14">
        <v>15</v>
      </c>
      <c r="P7" s="15" t="s">
        <v>26</v>
      </c>
      <c r="Q7" s="15" t="s">
        <v>26</v>
      </c>
      <c r="R7" s="16" t="s">
        <v>26</v>
      </c>
      <c r="S7" s="15" t="s">
        <v>26</v>
      </c>
      <c r="T7" s="15" t="s">
        <v>26</v>
      </c>
      <c r="U7" s="16" t="s">
        <v>26</v>
      </c>
      <c r="V7" s="15" t="s">
        <v>26</v>
      </c>
      <c r="W7" s="15" t="s">
        <v>26</v>
      </c>
      <c r="X7" s="17" t="s">
        <v>26</v>
      </c>
      <c r="Y7" s="15" t="s">
        <v>26</v>
      </c>
      <c r="Z7" s="15" t="s">
        <v>26</v>
      </c>
      <c r="AA7" s="17" t="s">
        <v>26</v>
      </c>
      <c r="AB7" s="19" t="s">
        <v>26</v>
      </c>
      <c r="AC7" s="19" t="s">
        <v>26</v>
      </c>
      <c r="AD7" s="19" t="s">
        <v>31</v>
      </c>
      <c r="AE7" s="19" t="s">
        <v>26</v>
      </c>
      <c r="AF7" s="19" t="s">
        <v>26</v>
      </c>
      <c r="AG7" s="19" t="s">
        <v>32</v>
      </c>
      <c r="AH7" s="19" t="s">
        <v>26</v>
      </c>
      <c r="AI7" s="19" t="s">
        <v>26</v>
      </c>
      <c r="AJ7" s="19" t="s">
        <v>33</v>
      </c>
      <c r="AK7" s="19" t="s">
        <v>26</v>
      </c>
      <c r="AL7" s="19" t="s">
        <v>26</v>
      </c>
      <c r="AM7" s="19" t="s">
        <v>34</v>
      </c>
      <c r="AN7" s="24" t="s">
        <v>26</v>
      </c>
      <c r="AO7" s="24" t="s">
        <v>26</v>
      </c>
      <c r="AP7" s="25">
        <v>68</v>
      </c>
      <c r="AQ7" s="6" t="s">
        <v>35</v>
      </c>
      <c r="AR7" s="1"/>
      <c r="AS7" s="1"/>
    </row>
    <row r="8" spans="1:45" ht="75" x14ac:dyDescent="0.25">
      <c r="A8" s="5" t="s">
        <v>36</v>
      </c>
      <c r="B8" s="3" t="s">
        <v>37</v>
      </c>
      <c r="C8" s="9" t="s">
        <v>38</v>
      </c>
      <c r="D8" s="12">
        <v>5</v>
      </c>
      <c r="E8" s="12">
        <v>5</v>
      </c>
      <c r="F8" s="13">
        <f>SUM(D8:E8)</f>
        <v>10</v>
      </c>
      <c r="G8" s="12">
        <v>10</v>
      </c>
      <c r="H8" s="12">
        <v>10</v>
      </c>
      <c r="I8" s="13">
        <f>SUM(G8:H8)</f>
        <v>20</v>
      </c>
      <c r="J8" s="12" t="s">
        <v>26</v>
      </c>
      <c r="K8" s="12" t="s">
        <v>26</v>
      </c>
      <c r="L8" s="14" t="s">
        <v>26</v>
      </c>
      <c r="M8" s="12">
        <f>SUM(D8,G8)</f>
        <v>15</v>
      </c>
      <c r="N8" s="12">
        <f>SUM(E8,H8)</f>
        <v>15</v>
      </c>
      <c r="O8" s="14">
        <f>SUM(F8,I8)</f>
        <v>30</v>
      </c>
      <c r="P8" s="15" t="s">
        <v>26</v>
      </c>
      <c r="Q8" s="15" t="s">
        <v>26</v>
      </c>
      <c r="R8" s="16" t="s">
        <v>26</v>
      </c>
      <c r="S8" s="15" t="s">
        <v>26</v>
      </c>
      <c r="T8" s="15" t="s">
        <v>26</v>
      </c>
      <c r="U8" s="16" t="s">
        <v>26</v>
      </c>
      <c r="V8" s="15" t="s">
        <v>26</v>
      </c>
      <c r="W8" s="15" t="s">
        <v>26</v>
      </c>
      <c r="X8" s="17" t="s">
        <v>26</v>
      </c>
      <c r="Y8" s="15" t="s">
        <v>26</v>
      </c>
      <c r="Z8" s="15" t="s">
        <v>26</v>
      </c>
      <c r="AA8" s="17" t="s">
        <v>26</v>
      </c>
      <c r="AB8" s="20" t="s">
        <v>39</v>
      </c>
      <c r="AC8" s="20" t="s">
        <v>39</v>
      </c>
      <c r="AD8" s="19" t="s">
        <v>40</v>
      </c>
      <c r="AE8" s="20" t="s">
        <v>41</v>
      </c>
      <c r="AF8" s="20" t="s">
        <v>41</v>
      </c>
      <c r="AG8" s="19" t="s">
        <v>42</v>
      </c>
      <c r="AH8" s="20" t="s">
        <v>43</v>
      </c>
      <c r="AI8" s="20" t="s">
        <v>43</v>
      </c>
      <c r="AJ8" s="19" t="s">
        <v>44</v>
      </c>
      <c r="AK8" s="20" t="s">
        <v>45</v>
      </c>
      <c r="AL8" s="20" t="s">
        <v>45</v>
      </c>
      <c r="AM8" s="19" t="s">
        <v>46</v>
      </c>
      <c r="AN8" s="24">
        <v>27</v>
      </c>
      <c r="AO8" s="24">
        <v>27</v>
      </c>
      <c r="AP8" s="25">
        <f>SUM(AN8:AO8)</f>
        <v>54</v>
      </c>
      <c r="AQ8" s="6" t="s">
        <v>47</v>
      </c>
      <c r="AR8" s="1"/>
      <c r="AS8" s="1"/>
    </row>
    <row r="9" spans="1:45" ht="75" x14ac:dyDescent="0.25">
      <c r="A9" s="5" t="s">
        <v>48</v>
      </c>
      <c r="B9" s="3" t="s">
        <v>49</v>
      </c>
      <c r="C9" s="3" t="s">
        <v>50</v>
      </c>
      <c r="D9" s="12">
        <v>37</v>
      </c>
      <c r="E9" s="12">
        <v>38</v>
      </c>
      <c r="F9" s="13">
        <f>SUM(D9:E9)</f>
        <v>75</v>
      </c>
      <c r="G9" s="12">
        <v>74</v>
      </c>
      <c r="H9" s="12">
        <v>75</v>
      </c>
      <c r="I9" s="13">
        <f>SUM(G9:H9)</f>
        <v>149</v>
      </c>
      <c r="J9" s="12" t="s">
        <v>26</v>
      </c>
      <c r="K9" s="12" t="s">
        <v>26</v>
      </c>
      <c r="L9" s="14" t="s">
        <v>26</v>
      </c>
      <c r="M9" s="12">
        <v>112</v>
      </c>
      <c r="N9" s="12">
        <v>112</v>
      </c>
      <c r="O9" s="13">
        <f>SUM(M9:N9)</f>
        <v>224</v>
      </c>
      <c r="P9" s="15" t="s">
        <v>26</v>
      </c>
      <c r="Q9" s="15" t="s">
        <v>26</v>
      </c>
      <c r="R9" s="16" t="s">
        <v>26</v>
      </c>
      <c r="S9" s="15" t="s">
        <v>26</v>
      </c>
      <c r="T9" s="15" t="s">
        <v>26</v>
      </c>
      <c r="U9" s="16" t="s">
        <v>26</v>
      </c>
      <c r="V9" s="15" t="s">
        <v>26</v>
      </c>
      <c r="W9" s="15" t="s">
        <v>26</v>
      </c>
      <c r="X9" s="17" t="s">
        <v>26</v>
      </c>
      <c r="Y9" s="15" t="s">
        <v>26</v>
      </c>
      <c r="Z9" s="15" t="s">
        <v>26</v>
      </c>
      <c r="AA9" s="17" t="s">
        <v>26</v>
      </c>
      <c r="AB9" s="20" t="s">
        <v>51</v>
      </c>
      <c r="AC9" s="20" t="s">
        <v>51</v>
      </c>
      <c r="AD9" s="19" t="s">
        <v>52</v>
      </c>
      <c r="AE9" s="20" t="s">
        <v>53</v>
      </c>
      <c r="AF9" s="20" t="s">
        <v>54</v>
      </c>
      <c r="AG9" s="19" t="s">
        <v>55</v>
      </c>
      <c r="AH9" s="20" t="s">
        <v>45</v>
      </c>
      <c r="AI9" s="20" t="s">
        <v>56</v>
      </c>
      <c r="AJ9" s="19" t="s">
        <v>57</v>
      </c>
      <c r="AK9" s="20" t="s">
        <v>58</v>
      </c>
      <c r="AL9" s="20" t="s">
        <v>59</v>
      </c>
      <c r="AM9" s="19" t="s">
        <v>60</v>
      </c>
      <c r="AN9" s="24">
        <v>170</v>
      </c>
      <c r="AO9" s="24">
        <v>170</v>
      </c>
      <c r="AP9" s="25">
        <f>SUM(AN9:AO9)</f>
        <v>340</v>
      </c>
      <c r="AQ9" s="6" t="s">
        <v>61</v>
      </c>
      <c r="AR9" s="1"/>
      <c r="AS9" s="1"/>
    </row>
    <row r="10" spans="1:45" ht="180" x14ac:dyDescent="0.25">
      <c r="A10" s="5" t="s">
        <v>62</v>
      </c>
      <c r="B10" s="3" t="s">
        <v>63</v>
      </c>
      <c r="C10" s="3" t="s">
        <v>64</v>
      </c>
      <c r="D10" s="12" t="s">
        <v>26</v>
      </c>
      <c r="E10" s="12" t="s">
        <v>26</v>
      </c>
      <c r="F10" s="13">
        <v>3</v>
      </c>
      <c r="G10" s="12" t="s">
        <v>26</v>
      </c>
      <c r="H10" s="12" t="s">
        <v>26</v>
      </c>
      <c r="I10" s="13">
        <v>0</v>
      </c>
      <c r="J10" s="12" t="s">
        <v>26</v>
      </c>
      <c r="K10" s="12" t="s">
        <v>26</v>
      </c>
      <c r="L10" s="14">
        <v>3</v>
      </c>
      <c r="M10" s="12" t="s">
        <v>26</v>
      </c>
      <c r="N10" s="12" t="s">
        <v>26</v>
      </c>
      <c r="O10" s="14">
        <v>6</v>
      </c>
      <c r="P10" s="15" t="s">
        <v>26</v>
      </c>
      <c r="Q10" s="15" t="s">
        <v>26</v>
      </c>
      <c r="R10" s="16">
        <v>7</v>
      </c>
      <c r="S10" s="15" t="s">
        <v>26</v>
      </c>
      <c r="T10" s="15" t="s">
        <v>26</v>
      </c>
      <c r="U10" s="16">
        <v>7</v>
      </c>
      <c r="V10" s="15" t="s">
        <v>26</v>
      </c>
      <c r="W10" s="15" t="s">
        <v>26</v>
      </c>
      <c r="X10" s="17">
        <v>4</v>
      </c>
      <c r="Y10" s="15" t="s">
        <v>26</v>
      </c>
      <c r="Z10" s="15" t="s">
        <v>26</v>
      </c>
      <c r="AA10" s="17">
        <v>18</v>
      </c>
      <c r="AB10" s="18" t="s">
        <v>26</v>
      </c>
      <c r="AC10" s="18" t="s">
        <v>26</v>
      </c>
      <c r="AD10" s="22">
        <v>21</v>
      </c>
      <c r="AE10" s="18" t="s">
        <v>26</v>
      </c>
      <c r="AF10" s="18" t="s">
        <v>26</v>
      </c>
      <c r="AG10" s="22">
        <v>2</v>
      </c>
      <c r="AH10" s="18" t="s">
        <v>26</v>
      </c>
      <c r="AI10" s="18" t="s">
        <v>26</v>
      </c>
      <c r="AJ10" s="22">
        <v>18</v>
      </c>
      <c r="AK10" s="18" t="s">
        <v>26</v>
      </c>
      <c r="AL10" s="18" t="s">
        <v>26</v>
      </c>
      <c r="AM10" s="23">
        <f>SUM(AD10,AG10,AJ10)</f>
        <v>41</v>
      </c>
      <c r="AN10" s="24" t="s">
        <v>26</v>
      </c>
      <c r="AO10" s="24" t="s">
        <v>26</v>
      </c>
      <c r="AP10" s="25">
        <v>75</v>
      </c>
      <c r="AQ10" s="6" t="s">
        <v>65</v>
      </c>
      <c r="AR10" s="1"/>
      <c r="AS10" s="1"/>
    </row>
    <row r="11" spans="1:45" ht="75" x14ac:dyDescent="0.25">
      <c r="A11" s="5" t="s">
        <v>66</v>
      </c>
      <c r="B11" s="3" t="s">
        <v>67</v>
      </c>
      <c r="C11" s="3" t="s">
        <v>68</v>
      </c>
      <c r="D11" s="12">
        <v>3</v>
      </c>
      <c r="E11" s="12">
        <v>3</v>
      </c>
      <c r="F11" s="13">
        <f>SUM(D11:E11)</f>
        <v>6</v>
      </c>
      <c r="G11" s="12">
        <v>0</v>
      </c>
      <c r="H11" s="12">
        <v>0</v>
      </c>
      <c r="I11" s="13">
        <v>0</v>
      </c>
      <c r="J11" s="12">
        <v>3</v>
      </c>
      <c r="K11" s="12">
        <v>3</v>
      </c>
      <c r="L11" s="14">
        <f>SUM(J11:K11)</f>
        <v>6</v>
      </c>
      <c r="M11" s="12">
        <f t="shared" ref="M11:N11" si="0">SUM(D11,G11,J11)</f>
        <v>6</v>
      </c>
      <c r="N11" s="12">
        <f t="shared" si="0"/>
        <v>6</v>
      </c>
      <c r="O11" s="14">
        <f>SUM(F11,I11,L11)</f>
        <v>12</v>
      </c>
      <c r="P11" s="15">
        <v>13</v>
      </c>
      <c r="Q11" s="15">
        <v>13</v>
      </c>
      <c r="R11" s="16">
        <f>SUM(P11:Q11)</f>
        <v>26</v>
      </c>
      <c r="S11" s="15">
        <v>13</v>
      </c>
      <c r="T11" s="15">
        <v>13</v>
      </c>
      <c r="U11" s="16">
        <f>SUM(S11:T11)</f>
        <v>26</v>
      </c>
      <c r="V11" s="15">
        <v>8</v>
      </c>
      <c r="W11" s="15">
        <v>8</v>
      </c>
      <c r="X11" s="17">
        <v>16</v>
      </c>
      <c r="Y11" s="15">
        <f>SUM(P11,S11,V11)</f>
        <v>34</v>
      </c>
      <c r="Z11" s="15">
        <f t="shared" ref="Z11:AA11" si="1">SUM(Q11,T11,W11)</f>
        <v>34</v>
      </c>
      <c r="AA11" s="17">
        <f t="shared" si="1"/>
        <v>68</v>
      </c>
      <c r="AB11" s="18">
        <v>28</v>
      </c>
      <c r="AC11" s="18">
        <v>29</v>
      </c>
      <c r="AD11" s="22">
        <f>SUM(AB11:AC11)</f>
        <v>57</v>
      </c>
      <c r="AE11" s="18">
        <v>3</v>
      </c>
      <c r="AF11" s="18">
        <v>3</v>
      </c>
      <c r="AG11" s="22">
        <f>SUM(AE11:AF11)</f>
        <v>6</v>
      </c>
      <c r="AH11" s="18">
        <v>16</v>
      </c>
      <c r="AI11" s="18">
        <v>17</v>
      </c>
      <c r="AJ11" s="22">
        <f>SUM(AH11:AI11)</f>
        <v>33</v>
      </c>
      <c r="AK11" s="18">
        <f>SUM(AB11,AE11,AH11)</f>
        <v>47</v>
      </c>
      <c r="AL11" s="18">
        <f t="shared" ref="AL11:AL12" si="2">SUM(AC11,AF11,AI11)</f>
        <v>49</v>
      </c>
      <c r="AM11" s="23">
        <f t="shared" ref="AM11" si="3">SUM(AD11,AG11,AJ11)</f>
        <v>96</v>
      </c>
      <c r="AN11" s="24">
        <v>17</v>
      </c>
      <c r="AO11" s="24">
        <v>123</v>
      </c>
      <c r="AP11" s="25">
        <f>SUM(AN11:AO11)</f>
        <v>140</v>
      </c>
      <c r="AQ11" s="6" t="s">
        <v>69</v>
      </c>
      <c r="AR11" s="1"/>
      <c r="AS11" s="1"/>
    </row>
    <row r="12" spans="1:45" ht="75" x14ac:dyDescent="0.25">
      <c r="A12" s="5" t="s">
        <v>70</v>
      </c>
      <c r="B12" s="3" t="s">
        <v>71</v>
      </c>
      <c r="C12" s="3" t="s">
        <v>72</v>
      </c>
      <c r="D12" s="12">
        <v>22</v>
      </c>
      <c r="E12" s="12">
        <v>23</v>
      </c>
      <c r="F12" s="13">
        <f>SUM(D12:E12)</f>
        <v>45</v>
      </c>
      <c r="G12" s="12" t="s">
        <v>26</v>
      </c>
      <c r="H12" s="12" t="s">
        <v>26</v>
      </c>
      <c r="I12" s="13" t="s">
        <v>26</v>
      </c>
      <c r="J12" s="12">
        <v>23</v>
      </c>
      <c r="K12" s="12">
        <v>23</v>
      </c>
      <c r="L12" s="14">
        <f>SUM(J12:K12)</f>
        <v>46</v>
      </c>
      <c r="M12" s="12">
        <f t="shared" ref="M12" si="4">SUM(D12,G12,J12)</f>
        <v>45</v>
      </c>
      <c r="N12" s="12">
        <f t="shared" ref="N12" si="5">SUM(E12,H12,K12)</f>
        <v>46</v>
      </c>
      <c r="O12" s="14">
        <f>SUM(F12,I12,L12)</f>
        <v>91</v>
      </c>
      <c r="P12" s="15">
        <v>69</v>
      </c>
      <c r="Q12" s="15">
        <v>70</v>
      </c>
      <c r="R12" s="16">
        <f>SUM(P12:Q12)</f>
        <v>139</v>
      </c>
      <c r="S12" s="15">
        <v>70</v>
      </c>
      <c r="T12" s="15">
        <v>70</v>
      </c>
      <c r="U12" s="16">
        <f>SUM(S12:T12)</f>
        <v>140</v>
      </c>
      <c r="V12" s="15">
        <v>40</v>
      </c>
      <c r="W12" s="15">
        <v>40</v>
      </c>
      <c r="X12" s="17">
        <f>SUM(V12:W12)</f>
        <v>80</v>
      </c>
      <c r="Y12" s="15">
        <f>SUM(P12,S12,V12)</f>
        <v>179</v>
      </c>
      <c r="Z12" s="15">
        <f t="shared" ref="Z12" si="6">SUM(Q12,T12,W12)</f>
        <v>180</v>
      </c>
      <c r="AA12" s="17">
        <f t="shared" ref="AA12" si="7">SUM(R12,U12,X12)</f>
        <v>359</v>
      </c>
      <c r="AB12" s="18">
        <v>123</v>
      </c>
      <c r="AC12" s="18">
        <v>210</v>
      </c>
      <c r="AD12" s="22">
        <f>SUM(AB12:AC12)</f>
        <v>333</v>
      </c>
      <c r="AE12" s="18">
        <v>11</v>
      </c>
      <c r="AF12" s="18">
        <v>20</v>
      </c>
      <c r="AG12" s="22">
        <f>SUM(AE12:AF12)</f>
        <v>31</v>
      </c>
      <c r="AH12" s="18">
        <v>90</v>
      </c>
      <c r="AI12" s="18">
        <v>155</v>
      </c>
      <c r="AJ12" s="22">
        <f>SUM(AH12:AI12)</f>
        <v>245</v>
      </c>
      <c r="AK12" s="18">
        <f t="shared" ref="AK12" si="8">SUM(AB12,AE12,AH12)</f>
        <v>224</v>
      </c>
      <c r="AL12" s="18">
        <f t="shared" si="2"/>
        <v>385</v>
      </c>
      <c r="AM12" s="23">
        <f>SUM(AD12,AG12,AJ12)</f>
        <v>609</v>
      </c>
      <c r="AN12" s="24">
        <v>208</v>
      </c>
      <c r="AO12" s="24">
        <v>436</v>
      </c>
      <c r="AP12" s="25">
        <f>SUM(AN12:AO12)</f>
        <v>644</v>
      </c>
      <c r="AQ12" s="6" t="s">
        <v>73</v>
      </c>
      <c r="AR12" s="1"/>
      <c r="AS12" s="1"/>
    </row>
    <row r="13" spans="1:45" ht="75" x14ac:dyDescent="0.25">
      <c r="A13" s="5" t="s">
        <v>74</v>
      </c>
      <c r="B13" s="3" t="s">
        <v>75</v>
      </c>
      <c r="C13" s="3" t="s">
        <v>76</v>
      </c>
      <c r="D13" s="12" t="s">
        <v>26</v>
      </c>
      <c r="E13" s="12" t="s">
        <v>26</v>
      </c>
      <c r="F13" s="13" t="s">
        <v>26</v>
      </c>
      <c r="G13" s="12" t="s">
        <v>26</v>
      </c>
      <c r="H13" s="12" t="s">
        <v>26</v>
      </c>
      <c r="I13" s="13" t="s">
        <v>26</v>
      </c>
      <c r="J13" s="12" t="s">
        <v>26</v>
      </c>
      <c r="K13" s="12" t="s">
        <v>26</v>
      </c>
      <c r="L13" s="14" t="s">
        <v>26</v>
      </c>
      <c r="M13" s="12" t="s">
        <v>26</v>
      </c>
      <c r="N13" s="12" t="s">
        <v>26</v>
      </c>
      <c r="O13" s="14" t="s">
        <v>26</v>
      </c>
      <c r="P13" s="15" t="s">
        <v>26</v>
      </c>
      <c r="Q13" s="15" t="s">
        <v>26</v>
      </c>
      <c r="R13" s="16">
        <v>3</v>
      </c>
      <c r="S13" s="15" t="s">
        <v>26</v>
      </c>
      <c r="T13" s="15" t="s">
        <v>26</v>
      </c>
      <c r="U13" s="16">
        <v>3</v>
      </c>
      <c r="V13" s="15" t="s">
        <v>26</v>
      </c>
      <c r="W13" s="15" t="s">
        <v>26</v>
      </c>
      <c r="X13" s="17">
        <v>2</v>
      </c>
      <c r="Y13" s="15" t="s">
        <v>26</v>
      </c>
      <c r="Z13" s="15" t="s">
        <v>26</v>
      </c>
      <c r="AA13" s="17">
        <v>8</v>
      </c>
      <c r="AB13" s="18" t="s">
        <v>26</v>
      </c>
      <c r="AC13" s="18" t="s">
        <v>26</v>
      </c>
      <c r="AD13" s="22">
        <v>2</v>
      </c>
      <c r="AE13" s="18" t="s">
        <v>26</v>
      </c>
      <c r="AF13" s="18" t="s">
        <v>26</v>
      </c>
      <c r="AG13" s="22">
        <v>2</v>
      </c>
      <c r="AH13" s="18" t="s">
        <v>26</v>
      </c>
      <c r="AI13" s="18" t="s">
        <v>26</v>
      </c>
      <c r="AJ13" s="22">
        <v>2</v>
      </c>
      <c r="AK13" s="18" t="s">
        <v>26</v>
      </c>
      <c r="AL13" s="18" t="s">
        <v>26</v>
      </c>
      <c r="AM13" s="23">
        <f>SUM(AD13,AG13,AJ13)</f>
        <v>6</v>
      </c>
      <c r="AN13" s="24" t="s">
        <v>26</v>
      </c>
      <c r="AO13" s="24" t="s">
        <v>26</v>
      </c>
      <c r="AP13" s="25" t="s">
        <v>26</v>
      </c>
      <c r="AQ13" s="6" t="s">
        <v>77</v>
      </c>
      <c r="AR13" s="1"/>
      <c r="AS13" s="1"/>
    </row>
    <row r="14" spans="1:45" ht="45" x14ac:dyDescent="0.25">
      <c r="A14" s="5" t="s">
        <v>78</v>
      </c>
      <c r="B14" s="3" t="s">
        <v>79</v>
      </c>
      <c r="C14" s="3" t="s">
        <v>80</v>
      </c>
      <c r="D14" s="12" t="s">
        <v>26</v>
      </c>
      <c r="E14" s="12" t="s">
        <v>26</v>
      </c>
      <c r="F14" s="13" t="s">
        <v>26</v>
      </c>
      <c r="G14" s="12" t="s">
        <v>26</v>
      </c>
      <c r="H14" s="12" t="s">
        <v>26</v>
      </c>
      <c r="I14" s="13" t="s">
        <v>26</v>
      </c>
      <c r="J14" s="12" t="s">
        <v>26</v>
      </c>
      <c r="K14" s="12" t="s">
        <v>26</v>
      </c>
      <c r="L14" s="14" t="s">
        <v>26</v>
      </c>
      <c r="M14" s="12" t="s">
        <v>26</v>
      </c>
      <c r="N14" s="12" t="s">
        <v>26</v>
      </c>
      <c r="O14" s="14">
        <v>1</v>
      </c>
      <c r="P14" s="15" t="s">
        <v>26</v>
      </c>
      <c r="Q14" s="15" t="s">
        <v>26</v>
      </c>
      <c r="R14" s="16" t="s">
        <v>26</v>
      </c>
      <c r="S14" s="15" t="s">
        <v>26</v>
      </c>
      <c r="T14" s="15" t="s">
        <v>26</v>
      </c>
      <c r="U14" s="16" t="s">
        <v>26</v>
      </c>
      <c r="V14" s="15" t="s">
        <v>26</v>
      </c>
      <c r="W14" s="15" t="s">
        <v>26</v>
      </c>
      <c r="X14" s="17" t="s">
        <v>26</v>
      </c>
      <c r="Y14" s="15" t="s">
        <v>26</v>
      </c>
      <c r="Z14" s="15" t="s">
        <v>26</v>
      </c>
      <c r="AA14" s="17">
        <v>1</v>
      </c>
      <c r="AB14" s="18" t="s">
        <v>26</v>
      </c>
      <c r="AC14" s="18" t="s">
        <v>26</v>
      </c>
      <c r="AD14" s="22" t="s">
        <v>26</v>
      </c>
      <c r="AE14" s="18" t="s">
        <v>26</v>
      </c>
      <c r="AF14" s="18" t="s">
        <v>26</v>
      </c>
      <c r="AG14" s="22" t="s">
        <v>26</v>
      </c>
      <c r="AH14" s="18" t="s">
        <v>26</v>
      </c>
      <c r="AI14" s="18" t="s">
        <v>26</v>
      </c>
      <c r="AJ14" s="22" t="s">
        <v>26</v>
      </c>
      <c r="AK14" s="18" t="s">
        <v>26</v>
      </c>
      <c r="AL14" s="18" t="s">
        <v>26</v>
      </c>
      <c r="AM14" s="23">
        <v>1</v>
      </c>
      <c r="AN14" s="24" t="s">
        <v>26</v>
      </c>
      <c r="AO14" s="24" t="s">
        <v>26</v>
      </c>
      <c r="AP14" s="25">
        <v>1</v>
      </c>
      <c r="AQ14" s="6" t="s">
        <v>81</v>
      </c>
      <c r="AR14" s="1"/>
      <c r="AS14" s="1"/>
    </row>
    <row r="15" spans="1:45" ht="60" x14ac:dyDescent="0.25">
      <c r="A15" s="5" t="s">
        <v>82</v>
      </c>
      <c r="B15" s="3" t="s">
        <v>83</v>
      </c>
      <c r="C15" s="3" t="s">
        <v>84</v>
      </c>
      <c r="D15" s="12" t="s">
        <v>26</v>
      </c>
      <c r="E15" s="12" t="s">
        <v>26</v>
      </c>
      <c r="F15" s="13" t="s">
        <v>26</v>
      </c>
      <c r="G15" s="12" t="s">
        <v>26</v>
      </c>
      <c r="H15" s="12" t="s">
        <v>26</v>
      </c>
      <c r="I15" s="13" t="s">
        <v>26</v>
      </c>
      <c r="J15" s="12" t="s">
        <v>26</v>
      </c>
      <c r="K15" s="12" t="s">
        <v>26</v>
      </c>
      <c r="L15" s="13" t="s">
        <v>26</v>
      </c>
      <c r="M15" s="12" t="s">
        <v>26</v>
      </c>
      <c r="N15" s="12" t="s">
        <v>26</v>
      </c>
      <c r="O15" s="13" t="s">
        <v>26</v>
      </c>
      <c r="P15" s="15" t="s">
        <v>26</v>
      </c>
      <c r="Q15" s="15" t="s">
        <v>26</v>
      </c>
      <c r="R15" s="16" t="s">
        <v>26</v>
      </c>
      <c r="S15" s="15" t="s">
        <v>26</v>
      </c>
      <c r="T15" s="15" t="s">
        <v>26</v>
      </c>
      <c r="U15" s="16" t="s">
        <v>26</v>
      </c>
      <c r="V15" s="15" t="s">
        <v>26</v>
      </c>
      <c r="W15" s="15" t="s">
        <v>26</v>
      </c>
      <c r="X15" s="16" t="s">
        <v>26</v>
      </c>
      <c r="Y15" s="15" t="s">
        <v>26</v>
      </c>
      <c r="Z15" s="15" t="s">
        <v>26</v>
      </c>
      <c r="AA15" s="16" t="s">
        <v>26</v>
      </c>
      <c r="AB15" s="18" t="s">
        <v>26</v>
      </c>
      <c r="AC15" s="18" t="s">
        <v>26</v>
      </c>
      <c r="AD15" s="22" t="s">
        <v>26</v>
      </c>
      <c r="AE15" s="18" t="s">
        <v>26</v>
      </c>
      <c r="AF15" s="18" t="s">
        <v>26</v>
      </c>
      <c r="AG15" s="22" t="s">
        <v>26</v>
      </c>
      <c r="AH15" s="18" t="s">
        <v>26</v>
      </c>
      <c r="AI15" s="18" t="s">
        <v>26</v>
      </c>
      <c r="AJ15" s="22" t="s">
        <v>26</v>
      </c>
      <c r="AK15" s="18" t="s">
        <v>26</v>
      </c>
      <c r="AL15" s="18" t="s">
        <v>26</v>
      </c>
      <c r="AM15" s="22" t="s">
        <v>26</v>
      </c>
      <c r="AN15" s="24" t="s">
        <v>26</v>
      </c>
      <c r="AO15" s="24" t="s">
        <v>26</v>
      </c>
      <c r="AP15" s="25" t="s">
        <v>26</v>
      </c>
      <c r="AQ15" s="6" t="s">
        <v>85</v>
      </c>
      <c r="AR15" s="1"/>
      <c r="AS15" s="1"/>
    </row>
  </sheetData>
  <mergeCells count="23">
    <mergeCell ref="A2:A4"/>
    <mergeCell ref="B2:B4"/>
    <mergeCell ref="C2:C4"/>
    <mergeCell ref="AQ2:AQ5"/>
    <mergeCell ref="A1:AQ1"/>
    <mergeCell ref="D2:AP2"/>
    <mergeCell ref="D3:O3"/>
    <mergeCell ref="P3:AA3"/>
    <mergeCell ref="AB3:AM3"/>
    <mergeCell ref="AN3:AP3"/>
    <mergeCell ref="D4:F4"/>
    <mergeCell ref="G4:I4"/>
    <mergeCell ref="M4:O4"/>
    <mergeCell ref="P4:R4"/>
    <mergeCell ref="S4:U4"/>
    <mergeCell ref="Y4:AA4"/>
    <mergeCell ref="J4:L4"/>
    <mergeCell ref="V4:X4"/>
    <mergeCell ref="AK4:AM4"/>
    <mergeCell ref="AN4:AP4"/>
    <mergeCell ref="AB4:AD4"/>
    <mergeCell ref="AE4:AG4"/>
    <mergeCell ref="AH4:AJ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2465884A0CC8488597E5EF4022FE27" ma:contentTypeVersion="14" ma:contentTypeDescription="Create a new document." ma:contentTypeScope="" ma:versionID="26d0ec3d7182f4fed257119bb97cab87">
  <xsd:schema xmlns:xsd="http://www.w3.org/2001/XMLSchema" xmlns:xs="http://www.w3.org/2001/XMLSchema" xmlns:p="http://schemas.microsoft.com/office/2006/metadata/properties" xmlns:ns2="78ee1afc-6c40-481b-aa0e-1427881eb31c" xmlns:ns3="c64c0446-0577-46b0-a353-cf6962b85d70" targetNamespace="http://schemas.microsoft.com/office/2006/metadata/properties" ma:root="true" ma:fieldsID="3913a9484b59a5bb54eef9f3b4f7535d" ns2:_="" ns3:_="">
    <xsd:import namespace="78ee1afc-6c40-481b-aa0e-1427881eb31c"/>
    <xsd:import namespace="c64c0446-0577-46b0-a353-cf6962b85d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ee1afc-6c40-481b-aa0e-1427881eb3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4c0446-0577-46b0-a353-cf6962b85d7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821321-D0BA-4B1D-9818-AB5889A80663}">
  <ds:schemaRefs>
    <ds:schemaRef ds:uri="http://schemas.microsoft.com/sharepoint/v3/contenttype/forms"/>
  </ds:schemaRefs>
</ds:datastoreItem>
</file>

<file path=customXml/itemProps2.xml><?xml version="1.0" encoding="utf-8"?>
<ds:datastoreItem xmlns:ds="http://schemas.openxmlformats.org/officeDocument/2006/customXml" ds:itemID="{F2231412-C6A0-47B9-90E2-5F7952BBB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ee1afc-6c40-481b-aa0e-1427881eb31c"/>
    <ds:schemaRef ds:uri="c64c0446-0577-46b0-a353-cf6962b85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18C29F-4813-4408-B80A-F6212F00D0BD}">
  <ds:schemaRefs>
    <ds:schemaRef ds:uri="http://schemas.microsoft.com/office/2006/metadata/properties"/>
    <ds:schemaRef ds:uri="http://www.w3.org/XML/1998/namespac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c64c0446-0577-46b0-a353-cf6962b85d70"/>
    <ds:schemaRef ds:uri="78ee1afc-6c40-481b-aa0e-1427881eb3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Shakeel Shah</dc:creator>
  <cp:keywords/>
  <dc:description/>
  <cp:lastModifiedBy>Thomas Orr</cp:lastModifiedBy>
  <cp:revision/>
  <dcterms:created xsi:type="dcterms:W3CDTF">2023-09-04T16:04:41Z</dcterms:created>
  <dcterms:modified xsi:type="dcterms:W3CDTF">2024-12-18T23:46:45Z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0x010100032465884A0CC8488597E5EF4022FE27</vt:lpwstr>
  </property>
</Properties>
</file>